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01" activeTab="3"/>
  </bookViews>
  <sheets>
    <sheet name="一般公共预算收入" sheetId="48" r:id="rId1"/>
    <sheet name="一般公共预算支出 " sheetId="78" r:id="rId2"/>
    <sheet name="政府性基金收入" sheetId="70" r:id="rId3"/>
    <sheet name="政府性基金支出" sheetId="79" r:id="rId4"/>
  </sheets>
  <definedNames>
    <definedName name="_xlnm._FilterDatabase" localSheetId="1" hidden="1">'一般公共预算支出 '!$4:$31</definedName>
    <definedName name="_xlnm._FilterDatabase" localSheetId="0" hidden="1">一般公共预算收入!$A$2:$B$25</definedName>
    <definedName name="地区名称">#REF!</definedName>
    <definedName name="_xlnm.Print_Titles" localSheetId="0">一般公共预算收入!$2:$4</definedName>
    <definedName name="_xlnm.Print_Area" localSheetId="0">一般公共预算收入!$A$1:$D$25</definedName>
    <definedName name="_xlnm.Print_Area" localSheetId="2">政府性基金收入!$A$1:$D$10</definedName>
    <definedName name="_xlnm.Print_Titles" localSheetId="1">'一般公共预算支出 '!$2:$4</definedName>
    <definedName name="_xlnm.Print_Area" localSheetId="1">'一般公共预算支出 '!$A$1:$F$31</definedName>
    <definedName name="_xlnm.Print_Area" localSheetId="3">政府性基金支出!$A$1:$D$9</definedName>
  </definedNames>
  <calcPr calcId="144525"/>
</workbook>
</file>

<file path=xl/sharedStrings.xml><?xml version="1.0" encoding="utf-8"?>
<sst xmlns="http://schemas.openxmlformats.org/spreadsheetml/2006/main" count="89" uniqueCount="73">
  <si>
    <t>附件1</t>
  </si>
  <si>
    <t>州本级一般公共预算总收入调整情况表</t>
  </si>
  <si>
    <t>单位：万元</t>
  </si>
  <si>
    <t>项    目</t>
  </si>
  <si>
    <t>年初预算数</t>
  </si>
  <si>
    <t>本次调整数</t>
  </si>
  <si>
    <t>调整预算数</t>
  </si>
  <si>
    <t>总      计</t>
  </si>
  <si>
    <t>一、地县级收入</t>
  </si>
  <si>
    <t xml:space="preserve">二、省补助收入                         </t>
  </si>
  <si>
    <t xml:space="preserve">   （一）返还性收入</t>
  </si>
  <si>
    <t xml:space="preserve">    1、消费税和增值税税收返还</t>
  </si>
  <si>
    <t xml:space="preserve">    2、所得税基数返还</t>
  </si>
  <si>
    <t xml:space="preserve">    3、成品油价格和税费改革税收返还收入</t>
  </si>
  <si>
    <t xml:space="preserve">   （二）一般性转移支付收入</t>
  </si>
  <si>
    <t xml:space="preserve">    1、均衡性转移支付收入</t>
  </si>
  <si>
    <t xml:space="preserve">    2、民族地区转移支付收入</t>
  </si>
  <si>
    <t xml:space="preserve">    3、各项结算补助</t>
  </si>
  <si>
    <t xml:space="preserve">    4、企事业单位预算划转补助</t>
  </si>
  <si>
    <t xml:space="preserve">    5、成品油价格和税费改革转移支付</t>
  </si>
  <si>
    <t xml:space="preserve">    6、固定数额补助收入</t>
  </si>
  <si>
    <t xml:space="preserve">          其中：中央财力补助</t>
  </si>
  <si>
    <t xml:space="preserve">    7、其他一般性转移支付收入</t>
  </si>
  <si>
    <t>三、提前下达落实减税降费和重点民生等转移支付</t>
  </si>
  <si>
    <t>四、债券转贷收入</t>
  </si>
  <si>
    <t>五、下级上解收入</t>
  </si>
  <si>
    <t>六、动用预算稳定调节基金</t>
  </si>
  <si>
    <t>七、上解省级</t>
  </si>
  <si>
    <t>附件2</t>
  </si>
  <si>
    <t>州本级一般公共预算总支出调整情况表</t>
  </si>
  <si>
    <t>项     目</t>
  </si>
  <si>
    <t>小计</t>
  </si>
  <si>
    <t>动用预算稳定调节基金</t>
  </si>
  <si>
    <t>一般债券                 资金</t>
  </si>
  <si>
    <t>一、一般公共服务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</si>
  <si>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</si>
  <si>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</si>
  <si>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</si>
  <si>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</si>
  <si>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</si>
  <si>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</si>
  <si>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</si>
  <si>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</si>
  <si>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</si>
  <si>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</si>
  <si>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</si>
  <si>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</si>
  <si>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</si>
  <si>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</si>
  <si>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</si>
  <si>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十七、自然资源海洋气象等支出</t>
  </si>
  <si>
    <t>十八、住房保障支出</t>
  </si>
  <si>
    <t>十九、粮油物资储备支出</t>
  </si>
  <si>
    <t>二十、灾害防治及应急管理支出</t>
  </si>
  <si>
    <t>二十一、预备费</t>
  </si>
  <si>
    <t>二十二、债务付息支出</t>
  </si>
  <si>
    <t>二十三、其他支出</t>
  </si>
  <si>
    <t>二十四、转移性支出</t>
  </si>
  <si>
    <t>二十五、债务性还本支出</t>
  </si>
  <si>
    <t>附件3</t>
  </si>
  <si>
    <t>州本级政府性基金预算总收入调整情况表</t>
  </si>
  <si>
    <t>项      目</t>
  </si>
  <si>
    <t>非税收入</t>
  </si>
  <si>
    <t xml:space="preserve">    专项债券对应项目专项收入</t>
  </si>
  <si>
    <t>转移性收入</t>
  </si>
  <si>
    <t xml:space="preserve">    政府性基金转移性收入</t>
  </si>
  <si>
    <t>债券转贷收入</t>
  </si>
  <si>
    <t>附件4</t>
  </si>
  <si>
    <t>州本级政府性基金预算总支出调整情况表</t>
  </si>
  <si>
    <t>债务付息支出</t>
  </si>
  <si>
    <t xml:space="preserve">    地方政府专项债务付息支出</t>
  </si>
  <si>
    <t xml:space="preserve">        其他地方自行试点项目收益专项债劵付息支出</t>
  </si>
  <si>
    <t>其他政府性基金及对应专项债务收入安排的支出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</si>
</sst>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  <numFmt numFmtId="179" formatCode="0.000_ "/>
  </numFmts>
  <fonts count="34">
    <font>
      <sz val="12"/>
      <name val="宋体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sz val="11"/>
      <name val="黑体"/>
      <charset val="134"/>
    </font>
    <font>
      <b/>
      <sz val="21"/>
      <name val="方正小标宋简体"/>
      <charset val="134"/>
    </font>
    <font>
      <b/>
      <sz val="11"/>
      <name val="黑体"/>
      <charset val="134"/>
    </font>
    <font>
      <b/>
      <sz val="12"/>
      <name val="黑体"/>
      <charset val="134"/>
    </font>
    <font>
      <sz val="11"/>
      <color theme="1"/>
      <name val="宋体"/>
      <charset val="134"/>
      <scheme val="minor"/>
    </font>
    <font>
      <b/>
      <sz val="11"/>
      <color rgb="FF000000"/>
      <name val="黑体"/>
      <charset val="134"/>
    </font>
    <font>
      <sz val="11"/>
      <name val="宋体"/>
      <charset val="134"/>
    </font>
    <font>
      <sz val="12"/>
      <name val="黑体"/>
      <charset val="134"/>
    </font>
    <font>
      <sz val="11"/>
      <color rgb="FF000000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2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42" fontId="7" fillId="0" borderId="0" applyFont="0" applyFill="0" applyBorder="0" applyAlignment="0" applyProtection="0">
      <alignment vertical="center"/>
    </xf>
    <xf numFmtId="0" fontId="12" fillId="2" borderId="3" applyNumberFormat="0" applyAlignment="0" applyProtection="0">
      <alignment vertical="center"/>
    </xf>
    <xf numFmtId="0" fontId="13" fillId="0" borderId="0"/>
    <xf numFmtId="0" fontId="14" fillId="3" borderId="0" applyNumberFormat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3" fillId="0" borderId="0"/>
    <xf numFmtId="0" fontId="0" fillId="0" borderId="0"/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7" borderId="4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7" applyNumberFormat="0" applyAlignment="0" applyProtection="0">
      <alignment vertical="center"/>
    </xf>
    <xf numFmtId="0" fontId="0" fillId="0" borderId="0"/>
    <xf numFmtId="0" fontId="26" fillId="11" borderId="3" applyNumberFormat="0" applyAlignment="0" applyProtection="0">
      <alignment vertical="center"/>
    </xf>
    <xf numFmtId="0" fontId="27" fillId="12" borderId="8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0" fillId="0" borderId="0"/>
    <xf numFmtId="0" fontId="16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2" fillId="0" borderId="0"/>
    <xf numFmtId="0" fontId="14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0" fillId="0" borderId="0">
      <alignment vertical="center"/>
    </xf>
  </cellStyleXfs>
  <cellXfs count="55">
    <xf numFmtId="0" fontId="0" fillId="0" borderId="0" xfId="0"/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176" fontId="1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 applyProtection="1">
      <alignment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 applyProtection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 applyProtection="1">
      <alignment horizontal="left" vertical="center" wrapText="1"/>
      <protection locked="0"/>
    </xf>
    <xf numFmtId="179" fontId="5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177" fontId="1" fillId="0" borderId="0" xfId="0" applyNumberFormat="1" applyFont="1" applyFill="1" applyAlignment="1">
      <alignment horizontal="right" vertical="center"/>
    </xf>
    <xf numFmtId="17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</cellXfs>
  <cellStyles count="65">
    <cellStyle name="常规" xfId="0" builtinId="0"/>
    <cellStyle name="货币[0]" xfId="1" builtinId="7"/>
    <cellStyle name="输入" xfId="2" builtinId="20"/>
    <cellStyle name="常规_2014年年初财力3-26" xfId="3"/>
    <cellStyle name="20% - 强调文字颜色 3" xfId="4" builtinId="38"/>
    <cellStyle name="货币" xfId="5" builtinId="4"/>
    <cellStyle name="常规_2012.12.27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_2017年初财力12-23" xfId="11"/>
    <cellStyle name="常规_（定案）2014年州级支出明细预算3.25  2" xfId="12"/>
    <cellStyle name="60% - 强调文字颜色 3" xfId="13" builtinId="40"/>
    <cellStyle name="超链接" xfId="14" builtinId="8"/>
    <cellStyle name="百分比" xfId="15" builtinId="5"/>
    <cellStyle name="常规_元月份工资_2014年预算表绽2014-1-7" xfId="16"/>
    <cellStyle name="已访问的超链接" xfId="17" builtinId="9"/>
    <cellStyle name="百分比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常规_2016年部门预算表（定） 2" xfId="3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常规_2015年州级支出预算经费测算表11-20 2" xfId="38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_2000年地县预算表" xfId="63"/>
    <cellStyle name="常规_2016年部门预算表（定）" xfId="64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D26"/>
  <sheetViews>
    <sheetView showZeros="0" view="pageBreakPreview" zoomScaleNormal="130" workbookViewId="0">
      <pane xSplit="1" ySplit="5" topLeftCell="B17" activePane="bottomRight" state="frozen"/>
      <selection/>
      <selection pane="topRight"/>
      <selection pane="bottomLeft"/>
      <selection pane="bottomRight" activeCell="H19" sqref="H19"/>
    </sheetView>
  </sheetViews>
  <sheetFormatPr defaultColWidth="9" defaultRowHeight="13.5" outlineLevelCol="3"/>
  <cols>
    <col min="1" max="1" width="36.625" style="26" customWidth="1"/>
    <col min="2" max="2" width="15.625" style="47" customWidth="1"/>
    <col min="3" max="4" width="17.6" style="26" customWidth="1"/>
    <col min="5" max="16384" width="9" style="26"/>
  </cols>
  <sheetData>
    <row r="1" spans="1:1">
      <c r="A1" s="26" t="s">
        <v>0</v>
      </c>
    </row>
    <row r="2" s="25" customFormat="1" ht="43" customHeight="1" spans="1:4">
      <c r="A2" s="5" t="s">
        <v>1</v>
      </c>
      <c r="B2" s="5"/>
      <c r="C2" s="5"/>
      <c r="D2" s="5"/>
    </row>
    <row r="3" ht="15" customHeight="1" spans="2:4">
      <c r="B3" s="31"/>
      <c r="D3" s="31" t="s">
        <v>2</v>
      </c>
    </row>
    <row r="4" s="44" customFormat="1" ht="32.5" customHeight="1" spans="1:4">
      <c r="A4" s="33" t="s">
        <v>3</v>
      </c>
      <c r="B4" s="8" t="s">
        <v>4</v>
      </c>
      <c r="C4" s="8" t="s">
        <v>5</v>
      </c>
      <c r="D4" s="8" t="s">
        <v>6</v>
      </c>
    </row>
    <row r="5" s="45" customFormat="1" ht="32.5" customHeight="1" spans="1:4">
      <c r="A5" s="17" t="s">
        <v>7</v>
      </c>
      <c r="B5" s="10">
        <f>B6+B7+B21+B22+B23+B24+B25</f>
        <v>220677</v>
      </c>
      <c r="C5" s="48">
        <f>C6+C7+C21+C22+C23+C24+C25</f>
        <v>19976.356</v>
      </c>
      <c r="D5" s="49">
        <f>D6+D7+D21+D22+D23+D24+D25</f>
        <v>240653.356</v>
      </c>
    </row>
    <row r="6" s="45" customFormat="1" ht="32.5" customHeight="1" spans="1:4">
      <c r="A6" s="50" t="s">
        <v>8</v>
      </c>
      <c r="B6" s="10">
        <v>21620</v>
      </c>
      <c r="C6" s="7"/>
      <c r="D6" s="7">
        <f>B6+C6</f>
        <v>21620</v>
      </c>
    </row>
    <row r="7" s="45" customFormat="1" ht="32.5" customHeight="1" spans="1:4">
      <c r="A7" s="50" t="s">
        <v>9</v>
      </c>
      <c r="B7" s="10">
        <f>B8+B12</f>
        <v>194371</v>
      </c>
      <c r="C7" s="10">
        <f>C8+C12</f>
        <v>0</v>
      </c>
      <c r="D7" s="10">
        <f>D8+D12</f>
        <v>194371</v>
      </c>
    </row>
    <row r="8" s="46" customFormat="1" ht="32.5" customHeight="1" spans="1:4">
      <c r="A8" s="51" t="s">
        <v>10</v>
      </c>
      <c r="B8" s="52">
        <f>SUM(B9:B11)</f>
        <v>1134</v>
      </c>
      <c r="C8" s="53"/>
      <c r="D8" s="53">
        <f>B8+C8</f>
        <v>1134</v>
      </c>
    </row>
    <row r="9" s="46" customFormat="1" ht="32.5" customHeight="1" spans="1:4">
      <c r="A9" s="51" t="s">
        <v>11</v>
      </c>
      <c r="B9" s="52">
        <v>844</v>
      </c>
      <c r="C9" s="53"/>
      <c r="D9" s="53">
        <f t="shared" ref="D9:D25" si="0">B9+C9</f>
        <v>844</v>
      </c>
    </row>
    <row r="10" s="46" customFormat="1" ht="32.5" customHeight="1" spans="1:4">
      <c r="A10" s="51" t="s">
        <v>12</v>
      </c>
      <c r="B10" s="52">
        <v>10</v>
      </c>
      <c r="C10" s="53"/>
      <c r="D10" s="53">
        <f t="shared" si="0"/>
        <v>10</v>
      </c>
    </row>
    <row r="11" s="46" customFormat="1" ht="32.5" customHeight="1" spans="1:4">
      <c r="A11" s="51" t="s">
        <v>13</v>
      </c>
      <c r="B11" s="52">
        <v>280</v>
      </c>
      <c r="C11" s="53"/>
      <c r="D11" s="53">
        <f t="shared" si="0"/>
        <v>280</v>
      </c>
    </row>
    <row r="12" s="46" customFormat="1" ht="32.5" customHeight="1" spans="1:4">
      <c r="A12" s="51" t="s">
        <v>14</v>
      </c>
      <c r="B12" s="52">
        <f>SUM(B13:B18,B20)</f>
        <v>193237</v>
      </c>
      <c r="C12" s="53"/>
      <c r="D12" s="53">
        <f t="shared" si="0"/>
        <v>193237</v>
      </c>
    </row>
    <row r="13" s="46" customFormat="1" ht="32.5" customHeight="1" spans="1:4">
      <c r="A13" s="51" t="s">
        <v>15</v>
      </c>
      <c r="B13" s="52">
        <v>121674</v>
      </c>
      <c r="C13" s="53"/>
      <c r="D13" s="53">
        <f t="shared" si="0"/>
        <v>121674</v>
      </c>
    </row>
    <row r="14" s="46" customFormat="1" ht="32.5" customHeight="1" spans="1:4">
      <c r="A14" s="51" t="s">
        <v>16</v>
      </c>
      <c r="B14" s="52">
        <v>17742</v>
      </c>
      <c r="C14" s="53"/>
      <c r="D14" s="53">
        <f t="shared" si="0"/>
        <v>17742</v>
      </c>
    </row>
    <row r="15" s="46" customFormat="1" ht="32.5" customHeight="1" spans="1:4">
      <c r="A15" s="51" t="s">
        <v>17</v>
      </c>
      <c r="B15" s="52">
        <v>9680</v>
      </c>
      <c r="C15" s="53"/>
      <c r="D15" s="53">
        <f t="shared" si="0"/>
        <v>9680</v>
      </c>
    </row>
    <row r="16" s="46" customFormat="1" ht="32.5" customHeight="1" spans="1:4">
      <c r="A16" s="51" t="s">
        <v>18</v>
      </c>
      <c r="B16" s="52">
        <v>1646</v>
      </c>
      <c r="C16" s="53"/>
      <c r="D16" s="53">
        <f t="shared" si="0"/>
        <v>1646</v>
      </c>
    </row>
    <row r="17" s="46" customFormat="1" ht="32.5" customHeight="1" spans="1:4">
      <c r="A17" s="51" t="s">
        <v>19</v>
      </c>
      <c r="B17" s="52">
        <v>157</v>
      </c>
      <c r="C17" s="53"/>
      <c r="D17" s="53">
        <f t="shared" si="0"/>
        <v>157</v>
      </c>
    </row>
    <row r="18" s="46" customFormat="1" ht="32.5" customHeight="1" spans="1:4">
      <c r="A18" s="51" t="s">
        <v>20</v>
      </c>
      <c r="B18" s="52">
        <v>32338</v>
      </c>
      <c r="C18" s="53"/>
      <c r="D18" s="53">
        <f t="shared" si="0"/>
        <v>32338</v>
      </c>
    </row>
    <row r="19" s="46" customFormat="1" ht="32.5" customHeight="1" spans="1:4">
      <c r="A19" s="51" t="s">
        <v>21</v>
      </c>
      <c r="B19" s="52">
        <v>15000</v>
      </c>
      <c r="C19" s="53"/>
      <c r="D19" s="53">
        <f t="shared" si="0"/>
        <v>15000</v>
      </c>
    </row>
    <row r="20" s="46" customFormat="1" ht="32.5" customHeight="1" spans="1:4">
      <c r="A20" s="51" t="s">
        <v>22</v>
      </c>
      <c r="B20" s="52">
        <v>10000</v>
      </c>
      <c r="C20" s="53"/>
      <c r="D20" s="53">
        <f t="shared" si="0"/>
        <v>10000</v>
      </c>
    </row>
    <row r="21" s="46" customFormat="1" ht="32.5" customHeight="1" spans="1:4">
      <c r="A21" s="50" t="s">
        <v>23</v>
      </c>
      <c r="B21" s="10">
        <v>23</v>
      </c>
      <c r="C21" s="53"/>
      <c r="D21" s="53">
        <f t="shared" si="0"/>
        <v>23</v>
      </c>
    </row>
    <row r="22" s="45" customFormat="1" ht="32.5" customHeight="1" spans="1:4">
      <c r="A22" s="50" t="s">
        <v>24</v>
      </c>
      <c r="B22" s="10"/>
      <c r="C22" s="7">
        <v>7000</v>
      </c>
      <c r="D22" s="7">
        <f t="shared" si="0"/>
        <v>7000</v>
      </c>
    </row>
    <row r="23" s="45" customFormat="1" ht="32.5" customHeight="1" spans="1:4">
      <c r="A23" s="50" t="s">
        <v>25</v>
      </c>
      <c r="B23" s="10">
        <v>4621</v>
      </c>
      <c r="C23" s="7"/>
      <c r="D23" s="7">
        <f t="shared" si="0"/>
        <v>4621</v>
      </c>
    </row>
    <row r="24" s="45" customFormat="1" ht="32.5" customHeight="1" spans="1:4">
      <c r="A24" s="50" t="s">
        <v>26</v>
      </c>
      <c r="B24" s="10">
        <v>5000</v>
      </c>
      <c r="C24" s="48">
        <v>12976.356</v>
      </c>
      <c r="D24" s="7">
        <f t="shared" si="0"/>
        <v>17976.356</v>
      </c>
    </row>
    <row r="25" s="45" customFormat="1" ht="32.5" customHeight="1" spans="1:4">
      <c r="A25" s="50" t="s">
        <v>27</v>
      </c>
      <c r="B25" s="10">
        <v>-4958</v>
      </c>
      <c r="C25" s="7"/>
      <c r="D25" s="7">
        <f t="shared" si="0"/>
        <v>-4958</v>
      </c>
    </row>
    <row r="26" spans="1:2">
      <c r="A26" s="23"/>
      <c r="B26" s="54"/>
    </row>
  </sheetData>
  <mergeCells count="2">
    <mergeCell ref="A2:D2"/>
    <mergeCell ref="A26:B26"/>
  </mergeCells>
  <printOptions horizontalCentered="1"/>
  <pageMargins left="0.590277777777778" right="0.590277777777778" top="0.904861111111111" bottom="0.904861111111111" header="0.314583333333333" footer="0.314583333333333"/>
  <pageSetup paperSize="9" scale="85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1"/>
  <sheetViews>
    <sheetView showZeros="0" view="pageBreakPreview" zoomScaleNormal="100" workbookViewId="0">
      <pane xSplit="1" ySplit="3" topLeftCell="B16" activePane="bottomRight" state="frozen"/>
      <selection/>
      <selection pane="topRight"/>
      <selection pane="bottomLeft"/>
      <selection pane="bottomRight" activeCell="H21" sqref="H21"/>
    </sheetView>
  </sheetViews>
  <sheetFormatPr defaultColWidth="9" defaultRowHeight="14.25"/>
  <cols>
    <col min="1" max="1" width="26.875" style="26" customWidth="1"/>
    <col min="2" max="2" width="12.875" style="29" customWidth="1"/>
    <col min="3" max="6" width="12.875" style="26" customWidth="1"/>
    <col min="7" max="7" width="12.625" style="26"/>
    <col min="8" max="8" width="13.75" style="26"/>
    <col min="9" max="16380" width="9" style="26"/>
    <col min="16381" max="16384" width="9" style="30"/>
  </cols>
  <sheetData>
    <row r="1" spans="1:1">
      <c r="A1" s="26" t="s">
        <v>28</v>
      </c>
    </row>
    <row r="2" s="25" customFormat="1" ht="40" customHeight="1" spans="1:6">
      <c r="A2" s="5" t="s">
        <v>29</v>
      </c>
      <c r="B2" s="5"/>
      <c r="C2" s="5"/>
      <c r="D2" s="5"/>
      <c r="E2" s="5"/>
      <c r="F2" s="5"/>
    </row>
    <row r="3" s="26" customFormat="1" ht="35" customHeight="1" spans="2:6">
      <c r="B3" s="31"/>
      <c r="F3" s="32" t="s">
        <v>2</v>
      </c>
    </row>
    <row r="4" s="27" customFormat="1" ht="21" customHeight="1" spans="1:16384">
      <c r="A4" s="33" t="s">
        <v>30</v>
      </c>
      <c r="B4" s="8" t="s">
        <v>4</v>
      </c>
      <c r="C4" s="33" t="s">
        <v>5</v>
      </c>
      <c r="D4" s="33"/>
      <c r="E4" s="33"/>
      <c r="F4" s="8" t="s">
        <v>6</v>
      </c>
      <c r="XFA4" s="39"/>
      <c r="XFB4" s="39"/>
      <c r="XFC4" s="39"/>
      <c r="XFD4" s="39"/>
    </row>
    <row r="5" s="28" customFormat="1" ht="32" customHeight="1" spans="1:16384">
      <c r="A5" s="33"/>
      <c r="B5" s="8"/>
      <c r="C5" s="33" t="s">
        <v>31</v>
      </c>
      <c r="D5" s="33" t="s">
        <v>32</v>
      </c>
      <c r="E5" s="33" t="s">
        <v>33</v>
      </c>
      <c r="F5" s="8"/>
      <c r="XFA5" s="40"/>
      <c r="XFB5" s="40"/>
      <c r="XFC5" s="40"/>
      <c r="XFD5" s="40"/>
    </row>
    <row r="6" s="18" customFormat="1" ht="28" customHeight="1" spans="1:16384">
      <c r="A6" s="34" t="s">
        <v>34</v>
      </c>
      <c r="B6" s="35">
        <v>31390</v>
      </c>
      <c r="C6" s="21">
        <f>SUM(D6:E6)</f>
        <v>3015.58</v>
      </c>
      <c r="D6" s="21">
        <v>3015.58</v>
      </c>
      <c r="E6" s="35"/>
      <c r="F6" s="21">
        <f>B6+C6</f>
        <v>34405.58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41"/>
      <c r="XFB6" s="41"/>
      <c r="XFC6" s="41"/>
      <c r="XFD6" s="42"/>
    </row>
    <row r="7" s="18" customFormat="1" ht="28" customHeight="1" spans="1:16384">
      <c r="A7" s="34" t="s">
        <v>35</v>
      </c>
      <c r="B7" s="35">
        <v>0</v>
      </c>
      <c r="C7" s="35">
        <f t="shared" ref="C7:C32" si="0">SUM(D7:E7)</f>
        <v>0</v>
      </c>
      <c r="D7" s="35"/>
      <c r="E7" s="35"/>
      <c r="F7" s="35">
        <f t="shared" ref="F7:F32" si="1">B7+C7</f>
        <v>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41"/>
      <c r="XFB7" s="41"/>
      <c r="XFC7" s="41"/>
      <c r="XFD7" s="42"/>
    </row>
    <row r="8" s="18" customFormat="1" ht="28" customHeight="1" spans="1:16384">
      <c r="A8" s="34" t="s">
        <v>36</v>
      </c>
      <c r="B8" s="35">
        <v>135</v>
      </c>
      <c r="C8" s="35">
        <f t="shared" si="0"/>
        <v>0</v>
      </c>
      <c r="D8" s="35"/>
      <c r="E8" s="35"/>
      <c r="F8" s="35">
        <f t="shared" si="1"/>
        <v>135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41"/>
      <c r="XFB8" s="41"/>
      <c r="XFC8" s="41"/>
      <c r="XFD8" s="42"/>
    </row>
    <row r="9" s="18" customFormat="1" ht="28" customHeight="1" spans="1:16384">
      <c r="A9" s="34" t="s">
        <v>37</v>
      </c>
      <c r="B9" s="35">
        <v>10789</v>
      </c>
      <c r="C9" s="35">
        <f t="shared" si="0"/>
        <v>0</v>
      </c>
      <c r="D9" s="35"/>
      <c r="E9" s="35"/>
      <c r="F9" s="35">
        <f t="shared" si="1"/>
        <v>10789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41"/>
      <c r="XFB9" s="41"/>
      <c r="XFC9" s="41"/>
      <c r="XFD9" s="42"/>
    </row>
    <row r="10" s="18" customFormat="1" ht="28" customHeight="1" spans="1:16384">
      <c r="A10" s="36" t="s">
        <v>38</v>
      </c>
      <c r="B10" s="35">
        <v>27940</v>
      </c>
      <c r="C10" s="35">
        <f t="shared" si="0"/>
        <v>2200</v>
      </c>
      <c r="D10" s="35">
        <v>700</v>
      </c>
      <c r="E10" s="35">
        <f>1000+500</f>
        <v>1500</v>
      </c>
      <c r="F10" s="35">
        <f t="shared" si="1"/>
        <v>30140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41"/>
      <c r="XFB10" s="41"/>
      <c r="XFC10" s="41"/>
      <c r="XFD10" s="42"/>
    </row>
    <row r="11" s="18" customFormat="1" ht="28" customHeight="1" spans="1:16384">
      <c r="A11" s="34" t="s">
        <v>39</v>
      </c>
      <c r="B11" s="35">
        <v>5065</v>
      </c>
      <c r="C11" s="35">
        <f t="shared" si="0"/>
        <v>1000</v>
      </c>
      <c r="D11" s="35"/>
      <c r="E11" s="35">
        <v>1000</v>
      </c>
      <c r="F11" s="35">
        <f t="shared" si="1"/>
        <v>6065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41"/>
      <c r="XFB11" s="41"/>
      <c r="XFC11" s="41"/>
      <c r="XFD11" s="42"/>
    </row>
    <row r="12" s="18" customFormat="1" ht="28" customHeight="1" spans="1:16384">
      <c r="A12" s="34" t="s">
        <v>40</v>
      </c>
      <c r="B12" s="35">
        <v>7637</v>
      </c>
      <c r="C12" s="35">
        <f t="shared" si="0"/>
        <v>1530</v>
      </c>
      <c r="D12" s="35">
        <v>30</v>
      </c>
      <c r="E12" s="35">
        <v>1500</v>
      </c>
      <c r="F12" s="35">
        <f t="shared" si="1"/>
        <v>9167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41"/>
      <c r="XFB12" s="41"/>
      <c r="XFC12" s="41"/>
      <c r="XFD12" s="42"/>
    </row>
    <row r="13" s="18" customFormat="1" ht="28" customHeight="1" spans="1:16384">
      <c r="A13" s="36" t="s">
        <v>41</v>
      </c>
      <c r="B13" s="35">
        <v>31694</v>
      </c>
      <c r="C13" s="35">
        <f t="shared" si="0"/>
        <v>794.386</v>
      </c>
      <c r="D13" s="37">
        <v>794.386</v>
      </c>
      <c r="E13" s="35"/>
      <c r="F13" s="37">
        <f t="shared" si="1"/>
        <v>32488.386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41"/>
      <c r="XFB13" s="41"/>
      <c r="XFC13" s="41"/>
      <c r="XFD13" s="42"/>
    </row>
    <row r="14" s="18" customFormat="1" ht="28" customHeight="1" spans="1:16384">
      <c r="A14" s="34" t="s">
        <v>42</v>
      </c>
      <c r="B14" s="35">
        <v>23057</v>
      </c>
      <c r="C14" s="35">
        <f t="shared" si="0"/>
        <v>10350</v>
      </c>
      <c r="D14" s="35">
        <v>7850</v>
      </c>
      <c r="E14" s="35">
        <v>2500</v>
      </c>
      <c r="F14" s="35">
        <f t="shared" si="1"/>
        <v>33407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41"/>
      <c r="XFB14" s="41"/>
      <c r="XFC14" s="41"/>
      <c r="XFD14" s="42"/>
    </row>
    <row r="15" s="18" customFormat="1" ht="28" customHeight="1" spans="1:16384">
      <c r="A15" s="34" t="s">
        <v>43</v>
      </c>
      <c r="B15" s="35">
        <v>5921</v>
      </c>
      <c r="C15" s="35">
        <f t="shared" si="0"/>
        <v>0</v>
      </c>
      <c r="D15" s="35"/>
      <c r="E15" s="35"/>
      <c r="F15" s="35">
        <f t="shared" si="1"/>
        <v>5921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41"/>
      <c r="XFB15" s="41"/>
      <c r="XFC15" s="41"/>
      <c r="XFD15" s="42"/>
    </row>
    <row r="16" s="18" customFormat="1" ht="28" customHeight="1" spans="1:16384">
      <c r="A16" s="34" t="s">
        <v>44</v>
      </c>
      <c r="B16" s="35">
        <v>1722</v>
      </c>
      <c r="C16" s="35">
        <f t="shared" si="0"/>
        <v>0</v>
      </c>
      <c r="D16" s="35"/>
      <c r="E16" s="35"/>
      <c r="F16" s="35">
        <f t="shared" si="1"/>
        <v>1722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41"/>
      <c r="XFB16" s="41"/>
      <c r="XFC16" s="41"/>
      <c r="XFD16" s="42"/>
    </row>
    <row r="17" s="18" customFormat="1" ht="28" customHeight="1" spans="1:16384">
      <c r="A17" s="34" t="s">
        <v>45</v>
      </c>
      <c r="B17" s="35">
        <v>13749</v>
      </c>
      <c r="C17" s="35">
        <f t="shared" si="0"/>
        <v>586.39</v>
      </c>
      <c r="D17" s="21">
        <v>586.39</v>
      </c>
      <c r="E17" s="21"/>
      <c r="F17" s="21">
        <f t="shared" si="1"/>
        <v>14335.39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41"/>
      <c r="XFB17" s="41"/>
      <c r="XFC17" s="41"/>
      <c r="XFD17" s="42"/>
    </row>
    <row r="18" s="18" customFormat="1" ht="28" customHeight="1" spans="1:16384">
      <c r="A18" s="34" t="s">
        <v>46</v>
      </c>
      <c r="B18" s="35">
        <v>2629</v>
      </c>
      <c r="C18" s="35">
        <f t="shared" si="0"/>
        <v>0</v>
      </c>
      <c r="D18" s="35"/>
      <c r="E18" s="35"/>
      <c r="F18" s="35">
        <f t="shared" si="1"/>
        <v>2629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41"/>
      <c r="XFB18" s="41"/>
      <c r="XFC18" s="41"/>
      <c r="XFD18" s="42"/>
    </row>
    <row r="19" s="18" customFormat="1" ht="28" customHeight="1" spans="1:16384">
      <c r="A19" s="34" t="s">
        <v>47</v>
      </c>
      <c r="B19" s="35">
        <v>3479</v>
      </c>
      <c r="C19" s="35">
        <f t="shared" si="0"/>
        <v>500</v>
      </c>
      <c r="D19" s="35"/>
      <c r="E19" s="35">
        <v>500</v>
      </c>
      <c r="F19" s="35">
        <f t="shared" si="1"/>
        <v>3979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41"/>
      <c r="XFB19" s="41"/>
      <c r="XFC19" s="41"/>
      <c r="XFD19" s="42"/>
    </row>
    <row r="20" s="18" customFormat="1" ht="28" customHeight="1" spans="1:16384">
      <c r="A20" s="34" t="s">
        <v>48</v>
      </c>
      <c r="B20" s="35">
        <v>1565</v>
      </c>
      <c r="C20" s="35">
        <f t="shared" si="0"/>
        <v>0</v>
      </c>
      <c r="D20" s="35"/>
      <c r="E20" s="35"/>
      <c r="F20" s="35">
        <f t="shared" si="1"/>
        <v>1565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41"/>
      <c r="XFB20" s="41"/>
      <c r="XFC20" s="41"/>
      <c r="XFD20" s="42"/>
    </row>
    <row r="21" s="18" customFormat="1" ht="28" customHeight="1" spans="1:16384">
      <c r="A21" s="34" t="s">
        <v>49</v>
      </c>
      <c r="B21" s="35">
        <v>203</v>
      </c>
      <c r="C21" s="35">
        <f t="shared" si="0"/>
        <v>0</v>
      </c>
      <c r="D21" s="35"/>
      <c r="E21" s="35"/>
      <c r="F21" s="35">
        <f t="shared" si="1"/>
        <v>203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41"/>
      <c r="XFB21" s="41"/>
      <c r="XFC21" s="41"/>
      <c r="XFD21" s="42"/>
    </row>
    <row r="22" s="18" customFormat="1" ht="28" customHeight="1" spans="1:16384">
      <c r="A22" s="34" t="s">
        <v>50</v>
      </c>
      <c r="B22" s="35">
        <v>1585</v>
      </c>
      <c r="C22" s="35">
        <f t="shared" si="0"/>
        <v>0</v>
      </c>
      <c r="D22" s="35"/>
      <c r="E22" s="35"/>
      <c r="F22" s="35">
        <f t="shared" si="1"/>
        <v>1585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41"/>
      <c r="XFB22" s="41"/>
      <c r="XFC22" s="41"/>
      <c r="XFD22" s="42"/>
    </row>
    <row r="23" s="18" customFormat="1" ht="28" customHeight="1" spans="1:16384">
      <c r="A23" s="34" t="s">
        <v>51</v>
      </c>
      <c r="B23" s="35">
        <v>9275</v>
      </c>
      <c r="C23" s="35">
        <f t="shared" si="0"/>
        <v>0</v>
      </c>
      <c r="D23" s="35"/>
      <c r="E23" s="35"/>
      <c r="F23" s="35">
        <f t="shared" si="1"/>
        <v>9275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41"/>
      <c r="XFB23" s="41"/>
      <c r="XFC23" s="41"/>
      <c r="XFD23" s="42"/>
    </row>
    <row r="24" s="18" customFormat="1" ht="28" customHeight="1" spans="1:16384">
      <c r="A24" s="34" t="s">
        <v>52</v>
      </c>
      <c r="B24" s="35">
        <v>1945</v>
      </c>
      <c r="C24" s="35">
        <f t="shared" si="0"/>
        <v>0</v>
      </c>
      <c r="D24" s="35"/>
      <c r="E24" s="35"/>
      <c r="F24" s="35">
        <f t="shared" si="1"/>
        <v>1945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41"/>
      <c r="XFB24" s="41"/>
      <c r="XFC24" s="41"/>
      <c r="XFD24" s="42"/>
    </row>
    <row r="25" s="18" customFormat="1" ht="28" customHeight="1" spans="1:16384">
      <c r="A25" s="34" t="s">
        <v>53</v>
      </c>
      <c r="B25" s="35">
        <v>2235</v>
      </c>
      <c r="C25" s="35">
        <f t="shared" si="0"/>
        <v>0</v>
      </c>
      <c r="D25" s="35"/>
      <c r="E25" s="35"/>
      <c r="F25" s="35">
        <f t="shared" si="1"/>
        <v>2235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41"/>
      <c r="XFB25" s="41"/>
      <c r="XFC25" s="41"/>
      <c r="XFD25" s="42"/>
    </row>
    <row r="26" s="18" customFormat="1" ht="28" customHeight="1" spans="1:16384">
      <c r="A26" s="34" t="s">
        <v>54</v>
      </c>
      <c r="B26" s="35">
        <v>4000</v>
      </c>
      <c r="C26" s="35">
        <f t="shared" si="0"/>
        <v>0</v>
      </c>
      <c r="D26" s="35"/>
      <c r="E26" s="35"/>
      <c r="F26" s="35">
        <f t="shared" si="1"/>
        <v>4000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41"/>
      <c r="XFB26" s="41"/>
      <c r="XFC26" s="41"/>
      <c r="XFD26" s="42"/>
    </row>
    <row r="27" s="18" customFormat="1" ht="28" customHeight="1" spans="1:16384">
      <c r="A27" s="34" t="s">
        <v>55</v>
      </c>
      <c r="B27" s="35">
        <v>5500</v>
      </c>
      <c r="C27" s="35">
        <f t="shared" si="0"/>
        <v>0</v>
      </c>
      <c r="D27" s="35"/>
      <c r="E27" s="35"/>
      <c r="F27" s="35">
        <f t="shared" si="1"/>
        <v>5500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41"/>
      <c r="XFB27" s="41"/>
      <c r="XFC27" s="41"/>
      <c r="XFD27" s="42"/>
    </row>
    <row r="28" s="18" customFormat="1" ht="28" customHeight="1" spans="1:16384">
      <c r="A28" s="34" t="s">
        <v>56</v>
      </c>
      <c r="B28" s="35">
        <v>22464</v>
      </c>
      <c r="C28" s="35">
        <f t="shared" si="0"/>
        <v>0</v>
      </c>
      <c r="D28" s="35"/>
      <c r="E28" s="35"/>
      <c r="F28" s="35">
        <f t="shared" si="1"/>
        <v>22464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41"/>
      <c r="XFB28" s="41"/>
      <c r="XFC28" s="41"/>
      <c r="XFD28" s="42"/>
    </row>
    <row r="29" s="3" customFormat="1" ht="28" customHeight="1" spans="1:16384">
      <c r="A29" s="34" t="s">
        <v>57</v>
      </c>
      <c r="B29" s="35">
        <v>4198</v>
      </c>
      <c r="C29" s="35">
        <f t="shared" si="0"/>
        <v>0</v>
      </c>
      <c r="D29" s="35"/>
      <c r="E29" s="35"/>
      <c r="F29" s="35">
        <f t="shared" si="1"/>
        <v>4198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42"/>
      <c r="XFB29" s="42"/>
      <c r="XFC29" s="42"/>
      <c r="XFD29" s="42"/>
    </row>
    <row r="30" s="3" customFormat="1" ht="28" customHeight="1" spans="1:16384">
      <c r="A30" s="34" t="s">
        <v>58</v>
      </c>
      <c r="B30" s="35">
        <v>2500</v>
      </c>
      <c r="C30" s="35">
        <f t="shared" si="0"/>
        <v>0</v>
      </c>
      <c r="D30" s="35"/>
      <c r="E30" s="35"/>
      <c r="F30" s="35">
        <f t="shared" si="1"/>
        <v>2500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42"/>
      <c r="XFB30" s="42"/>
      <c r="XFC30" s="42"/>
      <c r="XFD30" s="42"/>
    </row>
    <row r="31" s="27" customFormat="1" ht="28" customHeight="1" spans="1:16384">
      <c r="A31" s="17" t="s">
        <v>7</v>
      </c>
      <c r="B31" s="8">
        <f>SUM(B6:B30)</f>
        <v>220677</v>
      </c>
      <c r="C31" s="38">
        <f>SUM(C6:C30)</f>
        <v>19976.356</v>
      </c>
      <c r="D31" s="38">
        <f>SUM(D6:D30)</f>
        <v>12976.356</v>
      </c>
      <c r="E31" s="8">
        <f>SUM(E6:E30)</f>
        <v>7000</v>
      </c>
      <c r="F31" s="38">
        <f>SUM(F6:F30)</f>
        <v>240653.356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9"/>
      <c r="XFB31" s="39"/>
      <c r="XFC31" s="39"/>
      <c r="XFD31" s="43"/>
    </row>
  </sheetData>
  <mergeCells count="5">
    <mergeCell ref="A2:F2"/>
    <mergeCell ref="C4:E4"/>
    <mergeCell ref="A4:A5"/>
    <mergeCell ref="B4:B5"/>
    <mergeCell ref="F4:F5"/>
  </mergeCells>
  <printOptions horizontalCentered="1"/>
  <pageMargins left="0.590277777777778" right="0.590277777777778" top="0.393055555555556" bottom="0.432638888888889" header="0" footer="0"/>
  <pageSetup paperSize="9" scale="85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D18"/>
  <sheetViews>
    <sheetView view="pageBreakPreview" zoomScaleNormal="100" topLeftCell="A4" workbookViewId="0">
      <selection activeCell="A4" sqref="A4"/>
    </sheetView>
  </sheetViews>
  <sheetFormatPr defaultColWidth="9" defaultRowHeight="13.5" outlineLevelCol="3"/>
  <cols>
    <col min="1" max="1" width="52.325" style="1" customWidth="1"/>
    <col min="2" max="2" width="15.5" style="4" customWidth="1"/>
    <col min="3" max="4" width="15.5" style="1" customWidth="1"/>
    <col min="5" max="16384" width="9" style="1"/>
  </cols>
  <sheetData>
    <row r="1" ht="23" customHeight="1" spans="1:1">
      <c r="A1" s="1" t="s">
        <v>59</v>
      </c>
    </row>
    <row r="2" s="2" customFormat="1" ht="40" customHeight="1" spans="1:4">
      <c r="A2" s="5" t="s">
        <v>60</v>
      </c>
      <c r="B2" s="5"/>
      <c r="C2" s="5"/>
      <c r="D2" s="5"/>
    </row>
    <row r="3" s="1" customFormat="1" ht="30" customHeight="1" spans="2:4">
      <c r="B3" s="6"/>
      <c r="D3" s="6" t="s">
        <v>2</v>
      </c>
    </row>
    <row r="4" s="3" customFormat="1" ht="43" customHeight="1" spans="1:4">
      <c r="A4" s="7" t="s">
        <v>61</v>
      </c>
      <c r="B4" s="8" t="s">
        <v>4</v>
      </c>
      <c r="C4" s="8" t="s">
        <v>5</v>
      </c>
      <c r="D4" s="8" t="s">
        <v>6</v>
      </c>
    </row>
    <row r="5" s="18" customFormat="1" ht="43" customHeight="1" spans="1:4">
      <c r="A5" s="9" t="s">
        <v>62</v>
      </c>
      <c r="B5" s="10">
        <f>B6</f>
        <v>4700</v>
      </c>
      <c r="C5" s="16"/>
      <c r="D5" s="16">
        <f>B5+C5</f>
        <v>4700</v>
      </c>
    </row>
    <row r="6" s="19" customFormat="1" ht="43" customHeight="1" spans="1:4">
      <c r="A6" s="12" t="s">
        <v>63</v>
      </c>
      <c r="B6" s="13">
        <v>4700</v>
      </c>
      <c r="C6" s="20"/>
      <c r="D6" s="13">
        <f>B6+C6</f>
        <v>4700</v>
      </c>
    </row>
    <row r="7" s="18" customFormat="1" ht="43" customHeight="1" spans="1:4">
      <c r="A7" s="9" t="s">
        <v>64</v>
      </c>
      <c r="B7" s="21"/>
      <c r="C7" s="16"/>
      <c r="D7" s="16"/>
    </row>
    <row r="8" s="19" customFormat="1" ht="43" customHeight="1" spans="1:4">
      <c r="A8" s="15" t="s">
        <v>65</v>
      </c>
      <c r="B8" s="22"/>
      <c r="C8" s="20"/>
      <c r="D8" s="16"/>
    </row>
    <row r="9" s="18" customFormat="1" ht="43" customHeight="1" spans="1:4">
      <c r="A9" s="9" t="s">
        <v>66</v>
      </c>
      <c r="B9" s="21"/>
      <c r="C9" s="16">
        <v>50000</v>
      </c>
      <c r="D9" s="16">
        <f>B9+C9</f>
        <v>50000</v>
      </c>
    </row>
    <row r="10" s="18" customFormat="1" ht="43" customHeight="1" spans="1:4">
      <c r="A10" s="17" t="s">
        <v>7</v>
      </c>
      <c r="B10" s="10">
        <f>B5+B7+B9</f>
        <v>4700</v>
      </c>
      <c r="C10" s="10">
        <f>C5+C7+C9</f>
        <v>50000</v>
      </c>
      <c r="D10" s="10">
        <f>D5+D7+D9</f>
        <v>54700</v>
      </c>
    </row>
    <row r="11" s="1" customFormat="1" ht="18.75" customHeight="1" spans="1:2">
      <c r="A11" s="23"/>
      <c r="B11" s="23"/>
    </row>
    <row r="12" s="1" customFormat="1" ht="18.75" customHeight="1" spans="1:2">
      <c r="A12" s="24"/>
      <c r="B12" s="24"/>
    </row>
    <row r="13" s="1" customFormat="1" ht="18.75" customHeight="1" spans="1:2">
      <c r="A13" s="24"/>
      <c r="B13" s="24"/>
    </row>
    <row r="14" s="1" customFormat="1" ht="18.75" customHeight="1" spans="1:2">
      <c r="A14" s="24"/>
      <c r="B14" s="24"/>
    </row>
    <row r="15" s="1" customFormat="1" ht="18.75" customHeight="1" spans="1:2">
      <c r="A15" s="24"/>
      <c r="B15" s="24"/>
    </row>
    <row r="16" s="1" customFormat="1" ht="18.75" customHeight="1" spans="1:2">
      <c r="A16" s="24"/>
      <c r="B16" s="24"/>
    </row>
    <row r="17" s="1" customFormat="1" ht="18.75" customHeight="1" spans="1:2">
      <c r="A17" s="24"/>
      <c r="B17" s="24"/>
    </row>
    <row r="18" s="1" customFormat="1" ht="20.1" customHeight="1" spans="2:2">
      <c r="B18" s="4"/>
    </row>
  </sheetData>
  <mergeCells count="2">
    <mergeCell ref="A2:D2"/>
    <mergeCell ref="A11:B11"/>
  </mergeCells>
  <printOptions horizontalCentered="1"/>
  <pageMargins left="0.590277777777778" right="0.590277777777778" top="0.629861111111111" bottom="0.904861111111111" header="0.5" footer="0.5"/>
  <pageSetup paperSize="9" scale="8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D9"/>
  <sheetViews>
    <sheetView tabSelected="1" view="pageBreakPreview" zoomScaleNormal="100" workbookViewId="0">
      <selection activeCell="B8" sqref="B8"/>
    </sheetView>
  </sheetViews>
  <sheetFormatPr defaultColWidth="9" defaultRowHeight="13.5" outlineLevelCol="3"/>
  <cols>
    <col min="1" max="1" width="52.7666666666667" style="1" customWidth="1"/>
    <col min="2" max="2" width="15.5" style="4" customWidth="1"/>
    <col min="3" max="4" width="15.5" style="1" customWidth="1"/>
    <col min="5" max="16384" width="9" style="1"/>
  </cols>
  <sheetData>
    <row r="1" s="1" customFormat="1" ht="20.1" customHeight="1" spans="1:2">
      <c r="A1" s="1" t="s">
        <v>67</v>
      </c>
      <c r="B1" s="4"/>
    </row>
    <row r="2" s="2" customFormat="1" ht="40" customHeight="1" spans="1:4">
      <c r="A2" s="5" t="s">
        <v>68</v>
      </c>
      <c r="B2" s="5"/>
      <c r="C2" s="5"/>
      <c r="D2" s="5"/>
    </row>
    <row r="3" s="1" customFormat="1" ht="30" customHeight="1" spans="2:4">
      <c r="B3" s="6"/>
      <c r="D3" s="6" t="s">
        <v>2</v>
      </c>
    </row>
    <row r="4" s="3" customFormat="1" ht="43" customHeight="1" spans="1:4">
      <c r="A4" s="7" t="s">
        <v>61</v>
      </c>
      <c r="B4" s="8" t="s">
        <v>4</v>
      </c>
      <c r="C4" s="8" t="s">
        <v>5</v>
      </c>
      <c r="D4" s="8" t="s">
        <v>6</v>
      </c>
    </row>
    <row r="5" s="3" customFormat="1" ht="43" customHeight="1" spans="1:4">
      <c r="A5" s="9" t="s">
        <v>69</v>
      </c>
      <c r="B5" s="10">
        <f>B6</f>
        <v>4700</v>
      </c>
      <c r="C5" s="11"/>
      <c r="D5" s="10">
        <f t="shared" ref="D5:D8" si="0">B5+C5</f>
        <v>4700</v>
      </c>
    </row>
    <row r="6" ht="43" customHeight="1" spans="1:4">
      <c r="A6" s="12" t="s">
        <v>70</v>
      </c>
      <c r="B6" s="13">
        <f>B7</f>
        <v>4700</v>
      </c>
      <c r="C6" s="14"/>
      <c r="D6" s="11">
        <f t="shared" si="0"/>
        <v>4700</v>
      </c>
    </row>
    <row r="7" ht="43" customHeight="1" spans="1:4">
      <c r="A7" s="15" t="s">
        <v>71</v>
      </c>
      <c r="B7" s="13">
        <v>4700</v>
      </c>
      <c r="C7" s="14"/>
      <c r="D7" s="11">
        <f t="shared" si="0"/>
        <v>4700</v>
      </c>
    </row>
    <row r="8" customFormat="1" ht="43" customHeight="1" spans="1:4">
      <c r="A8" s="9" t="s">
        <v>72</v>
      </c>
      <c r="B8" s="13"/>
      <c r="C8" s="10">
        <v>50000</v>
      </c>
      <c r="D8" s="16">
        <f t="shared" si="0"/>
        <v>50000</v>
      </c>
    </row>
    <row r="9" s="3" customFormat="1" ht="43" customHeight="1" spans="1:4">
      <c r="A9" s="17" t="s">
        <v>7</v>
      </c>
      <c r="B9" s="10">
        <f>B5+B8</f>
        <v>4700</v>
      </c>
      <c r="C9" s="10">
        <f>C5+C8</f>
        <v>50000</v>
      </c>
      <c r="D9" s="10">
        <f>D5+D8</f>
        <v>54700</v>
      </c>
    </row>
  </sheetData>
  <mergeCells count="1">
    <mergeCell ref="A2:D2"/>
  </mergeCells>
  <printOptions horizontalCentered="1"/>
  <pageMargins left="0.590277777777778" right="0.590277777777778" top="0.66875" bottom="0.904861111111111" header="0.5" footer="0.5"/>
  <pageSetup paperSize="9" scale="8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MC SYSTEM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一般公共预算收入</vt:lpstr>
      <vt:lpstr>一般公共预算支出 </vt:lpstr>
      <vt:lpstr>政府性基金收入</vt:lpstr>
      <vt:lpstr>政府性基金支出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 SYSTEM</dc:creator>
  <cp:lastModifiedBy>五等分的商鞅</cp:lastModifiedBy>
  <cp:revision>1</cp:revision>
  <dcterms:created xsi:type="dcterms:W3CDTF">2006-02-14T13:15:00Z</dcterms:created>
  <cp:lastPrinted>2019-12-18T10:44:00Z</cp:lastPrinted>
  <dcterms:modified xsi:type="dcterms:W3CDTF">2023-07-17T02:59:40Z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C0CAF02FB5594E429B7E6E985433BE1D</vt:lpwstr>
  </property>
</Properties>
</file>